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75" windowWidth="17925" windowHeight="11325" activeTab="0"/>
  </bookViews>
  <sheets>
    <sheet name="SPA_0811" sheetId="1" r:id="rId1"/>
  </sheets>
  <definedNames>
    <definedName name="_xlnm.Print_Area" localSheetId="0">'SPA_0811'!$A$1:$I$37</definedName>
  </definedNames>
  <calcPr fullCalcOnLoad="1"/>
</workbook>
</file>

<file path=xl/sharedStrings.xml><?xml version="1.0" encoding="utf-8"?>
<sst xmlns="http://schemas.openxmlformats.org/spreadsheetml/2006/main" count="80" uniqueCount="49">
  <si>
    <t>AT</t>
  </si>
  <si>
    <t>BE</t>
  </si>
  <si>
    <t>BG</t>
  </si>
  <si>
    <t>CZ</t>
  </si>
  <si>
    <t>DE</t>
  </si>
  <si>
    <t>DK</t>
  </si>
  <si>
    <t>EE</t>
  </si>
  <si>
    <t>ES</t>
  </si>
  <si>
    <t>FI</t>
  </si>
  <si>
    <t>FR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</si>
  <si>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</si>
  <si>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</si>
  <si>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</si>
  <si>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</si>
  <si>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</si>
  <si>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</si>
  <si>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</si>
  <si>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</si>
  <si>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</si>
  <si>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</si>
  <si>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</si>
  <si>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</si>
  <si>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</si>
  <si>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</si>
  <si>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Total Number</t>
  </si>
  <si>
    <t>marine part is noted</t>
  </si>
  <si>
    <t>MS</t>
  </si>
  <si>
    <t>EU</t>
  </si>
  <si>
    <t>of SPAs</t>
  </si>
  <si>
    <t xml:space="preserve"> of SPAs</t>
  </si>
  <si>
    <r>
      <t>MS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</si>
  <si>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Total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</si>
  <si>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Terrestrial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</si>
  <si>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Marine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</si>
  <si>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t>-</t>
  </si>
  <si>
    <t xml:space="preserve">                 Update of 1 December 2008</t>
  </si>
  <si>
    <t>(1) The area of the MS and the % corresponds to the area of Cyprus where the Community acquis applies at present, according to protocol 10 of the</t>
  </si>
  <si>
    <t>(3) No surface areas provided in the Romanian database</t>
  </si>
  <si>
    <t xml:space="preserve">UK </t>
  </si>
  <si>
    <t>SPECIAL PROTECTION AREAS</t>
  </si>
  <si>
    <r>
      <t xml:space="preserve">CY </t>
    </r>
    <r>
      <rPr>
        <b/>
        <vertAlign val="superscript"/>
        <sz val="10"/>
        <rFont val="Arial"/>
        <family val="2"/>
      </rPr>
      <t>(1)</t>
    </r>
  </si>
  <si>
    <r>
      <t xml:space="preserve">MT </t>
    </r>
    <r>
      <rPr>
        <b/>
        <vertAlign val="superscript"/>
        <sz val="10"/>
        <rFont val="Arial"/>
        <family val="2"/>
      </rPr>
      <t>(2)</t>
    </r>
  </si>
  <si>
    <r>
      <t xml:space="preserve">RO </t>
    </r>
    <r>
      <rPr>
        <b/>
        <vertAlign val="superscript"/>
        <sz val="10"/>
        <rFont val="Arial"/>
        <family val="2"/>
      </rPr>
      <t>(3)</t>
    </r>
  </si>
  <si>
    <t>EL</t>
  </si>
  <si>
    <t>Nr of sites in which a</t>
  </si>
  <si>
    <t xml:space="preserve">% Terrestrial </t>
  </si>
  <si>
    <t>Accession Treaty of Cyprus</t>
  </si>
  <si>
    <t>(2) Several marine sites, but no information on marine areas provided in the database</t>
  </si>
  <si>
    <t>CY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</si>
</sst>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0"/>
    </font>
    <font>
      <b/>
      <sz val="12"/>
      <name val="Arial"/>
      <family val="2"/>
    </font>
    <font>
      <b/>
      <sz val="18.5"/>
      <name val="Arial"/>
      <family val="0"/>
    </font>
    <font>
      <sz val="15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2" borderId="3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" fontId="2" fillId="3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3" borderId="17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4" borderId="2" xfId="0" applyFont="1" applyFill="1" applyBorder="1" applyAlignment="1">
      <alignment/>
    </xf>
    <xf numFmtId="3" fontId="0" fillId="4" borderId="17" xfId="0" applyNumberFormat="1" applyFont="1" applyFill="1" applyBorder="1" applyAlignment="1" quotePrefix="1">
      <alignment horizontal="center"/>
    </xf>
    <xf numFmtId="3" fontId="0" fillId="0" borderId="19" xfId="0" applyNumberFormat="1" applyFont="1" applyBorder="1" applyAlignment="1">
      <alignment/>
    </xf>
    <xf numFmtId="3" fontId="0" fillId="2" borderId="19" xfId="0" applyNumberFormat="1" applyFont="1" applyFill="1" applyBorder="1" applyAlignment="1">
      <alignment/>
    </xf>
    <xf numFmtId="164" fontId="0" fillId="2" borderId="19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3" fontId="0" fillId="3" borderId="20" xfId="0" applyNumberFormat="1" applyFont="1" applyFill="1" applyBorder="1" applyAlignment="1">
      <alignment/>
    </xf>
    <xf numFmtId="3" fontId="0" fillId="3" borderId="17" xfId="0" applyNumberFormat="1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SPAs - database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95"/>
          <c:w val="0.99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SPA_0811!$F$3</c:f>
              <c:strCache>
                <c:ptCount val="1"/>
                <c:pt idx="0">
                  <c:v>% Terrestrial </c:v>
                </c:pt>
              </c:strCache>
            </c:strRef>
          </c:tx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SPA_0811!$A$5:$A$31</c:f>
              <c:strCache/>
            </c:strRef>
          </c:cat>
          <c:val>
            <c:numRef>
              <c:f>SPA_0811!$F$5:$F$31</c:f>
              <c:numCache/>
            </c:numRef>
          </c:val>
        </c:ser>
        <c:gapWidth val="50"/>
        <c:axId val="23975236"/>
        <c:axId val="14450533"/>
      </c:barChart>
      <c:barChart>
        <c:barDir val="col"/>
        <c:grouping val="clustered"/>
        <c:varyColors val="0"/>
        <c:ser>
          <c:idx val="1"/>
          <c:order val="1"/>
          <c:tx>
            <c:strRef>
              <c:f>SPA_0811!$H$3</c:f>
              <c:strCache>
                <c:ptCount val="1"/>
                <c:pt idx="0">
                  <c:v>Marine Area (km2)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SPA_0811!$A$5:$A$31</c:f>
              <c:strCache/>
            </c:strRef>
          </c:cat>
          <c:val>
            <c:numRef>
              <c:f>SPA_0811!$H$5:$H$31</c:f>
              <c:numCache/>
            </c:numRef>
          </c:val>
        </c:ser>
        <c:axId val="62945934"/>
        <c:axId val="29642495"/>
      </c:bar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auto val="1"/>
        <c:lblOffset val="100"/>
        <c:tickLblSkip val="1"/>
        <c:noMultiLvlLbl val="0"/>
      </c:catAx>
      <c:valAx>
        <c:axId val="1445053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3975236"/>
        <c:crossesAt val="1"/>
        <c:crossBetween val="between"/>
        <c:dispUnits/>
      </c:valAx>
      <c:catAx>
        <c:axId val="62945934"/>
        <c:scaling>
          <c:orientation val="minMax"/>
        </c:scaling>
        <c:axPos val="b"/>
        <c:delete val="1"/>
        <c:majorTickMark val="in"/>
        <c:minorTickMark val="none"/>
        <c:tickLblPos val="nextTo"/>
        <c:crossAx val="29642495"/>
        <c:crosses val="autoZero"/>
        <c:auto val="1"/>
        <c:lblOffset val="100"/>
        <c:noMultiLvlLbl val="0"/>
      </c:catAx>
      <c:valAx>
        <c:axId val="29642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459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55"/>
          <c:y val="0.0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38</xdr:row>
      <xdr:rowOff>85725</xdr:rowOff>
    </xdr:from>
    <xdr:to>
      <xdr:col>10</xdr:col>
      <xdr:colOff>542925</xdr:colOff>
      <xdr:row>69</xdr:row>
      <xdr:rowOff>104775</xdr:rowOff>
    </xdr:to>
    <xdr:graphicFrame>
      <xdr:nvGraphicFramePr>
        <xdr:cNvPr id="1" name="Chart 1"/>
        <xdr:cNvGraphicFramePr/>
      </xdr:nvGraphicFramePr>
      <xdr:xfrm>
        <a:off x="238125" y="7048500"/>
        <a:ext cx="98012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E5" sqref="E5"/>
    </sheetView>
  </sheetViews>
  <sheetFormatPr defaultColWidth="9.140625" defaultRowHeight="12.75"/>
  <cols>
    <col min="1" max="1" width="6.00390625" style="0" customWidth="1"/>
    <col min="2" max="2" width="13.421875" style="10" customWidth="1"/>
    <col min="3" max="3" width="14.57421875" style="10" customWidth="1"/>
    <col min="4" max="4" width="16.8515625" style="10" customWidth="1"/>
    <col min="5" max="5" width="21.421875" style="10" customWidth="1"/>
    <col min="6" max="6" width="16.140625" style="0" customWidth="1"/>
    <col min="7" max="7" width="20.421875" style="0" customWidth="1"/>
    <col min="8" max="8" width="18.28125" style="10" customWidth="1"/>
    <col min="9" max="9" width="6.140625" style="0" customWidth="1"/>
  </cols>
  <sheetData>
    <row r="1" spans="1:9" ht="15.75">
      <c r="A1" s="22" t="s">
        <v>39</v>
      </c>
      <c r="B1" s="17"/>
      <c r="C1" s="17"/>
      <c r="D1" s="17"/>
      <c r="E1" s="17"/>
      <c r="F1" s="3"/>
      <c r="G1" s="22" t="s">
        <v>35</v>
      </c>
      <c r="H1" s="17"/>
      <c r="I1" s="3"/>
    </row>
    <row r="2" spans="1:9" ht="6" customHeight="1" thickBot="1">
      <c r="A2" s="4"/>
      <c r="B2" s="17"/>
      <c r="C2" s="17"/>
      <c r="D2" s="17"/>
      <c r="E2" s="17"/>
      <c r="F2" s="3"/>
      <c r="G2" s="3"/>
      <c r="H2" s="17"/>
      <c r="I2" s="3"/>
    </row>
    <row r="3" spans="1:9" ht="15" customHeight="1">
      <c r="A3" s="30" t="s">
        <v>26</v>
      </c>
      <c r="B3" s="27" t="s">
        <v>30</v>
      </c>
      <c r="C3" s="23" t="s">
        <v>24</v>
      </c>
      <c r="D3" s="23" t="s">
        <v>31</v>
      </c>
      <c r="E3" s="24" t="s">
        <v>32</v>
      </c>
      <c r="F3" s="25" t="s">
        <v>45</v>
      </c>
      <c r="G3" s="26" t="s">
        <v>44</v>
      </c>
      <c r="H3" s="35" t="s">
        <v>33</v>
      </c>
      <c r="I3" s="30" t="s">
        <v>26</v>
      </c>
    </row>
    <row r="4" spans="1:9" ht="15" customHeight="1">
      <c r="A4" s="31"/>
      <c r="B4" s="28"/>
      <c r="C4" s="11" t="s">
        <v>28</v>
      </c>
      <c r="D4" s="11" t="s">
        <v>29</v>
      </c>
      <c r="E4" s="13" t="s">
        <v>28</v>
      </c>
      <c r="F4" s="2"/>
      <c r="G4" s="8" t="s">
        <v>25</v>
      </c>
      <c r="H4" s="36"/>
      <c r="I4" s="31"/>
    </row>
    <row r="5" spans="1:9" s="1" customFormat="1" ht="15" customHeight="1">
      <c r="A5" s="32" t="s">
        <v>0</v>
      </c>
      <c r="B5" s="38">
        <v>83859</v>
      </c>
      <c r="C5" s="15">
        <v>96</v>
      </c>
      <c r="D5" s="15">
        <v>9867</v>
      </c>
      <c r="E5" s="16">
        <v>9867</v>
      </c>
      <c r="F5" s="7">
        <f>PRODUCT(E5/B5)*100</f>
        <v>11.76617894322613</v>
      </c>
      <c r="G5" s="41"/>
      <c r="H5" s="42" t="s">
        <v>34</v>
      </c>
      <c r="I5" s="32" t="s">
        <v>0</v>
      </c>
    </row>
    <row r="6" spans="1:9" s="1" customFormat="1" ht="15" customHeight="1">
      <c r="A6" s="32" t="s">
        <v>1</v>
      </c>
      <c r="B6" s="38">
        <v>30528</v>
      </c>
      <c r="C6" s="15">
        <v>234</v>
      </c>
      <c r="D6" s="15">
        <v>3282</v>
      </c>
      <c r="E6" s="16">
        <f>SUM(D6-H6)</f>
        <v>2966.6</v>
      </c>
      <c r="F6" s="7">
        <f aca="true" t="shared" si="0" ref="F6:F32">PRODUCT(E6/B6)*100</f>
        <v>9.717636268343815</v>
      </c>
      <c r="G6" s="9">
        <v>4</v>
      </c>
      <c r="H6" s="39">
        <v>315.4</v>
      </c>
      <c r="I6" s="32" t="s">
        <v>1</v>
      </c>
    </row>
    <row r="7" spans="1:9" s="1" customFormat="1" ht="15" customHeight="1">
      <c r="A7" s="32" t="s">
        <v>2</v>
      </c>
      <c r="B7" s="38">
        <v>110910</v>
      </c>
      <c r="C7" s="15">
        <v>114</v>
      </c>
      <c r="D7" s="15">
        <v>23217</v>
      </c>
      <c r="E7" s="16">
        <f>SUM(D7-H7)</f>
        <v>22677.6</v>
      </c>
      <c r="F7" s="7">
        <f t="shared" si="0"/>
        <v>20.44684879632134</v>
      </c>
      <c r="G7" s="9">
        <v>14</v>
      </c>
      <c r="H7" s="39">
        <v>539.4</v>
      </c>
      <c r="I7" s="32" t="s">
        <v>2</v>
      </c>
    </row>
    <row r="8" spans="1:9" ht="15" customHeight="1">
      <c r="A8" s="32" t="s">
        <v>48</v>
      </c>
      <c r="B8" s="38">
        <v>5736</v>
      </c>
      <c r="C8" s="15">
        <v>7</v>
      </c>
      <c r="D8" s="15">
        <v>788</v>
      </c>
      <c r="E8" s="16">
        <v>767</v>
      </c>
      <c r="F8" s="7">
        <f t="shared" si="0"/>
        <v>13.37168758716876</v>
      </c>
      <c r="G8" s="9">
        <v>1</v>
      </c>
      <c r="H8" s="39">
        <v>21</v>
      </c>
      <c r="I8" s="32" t="s">
        <v>40</v>
      </c>
    </row>
    <row r="9" spans="1:9" ht="15" customHeight="1">
      <c r="A9" s="32" t="s">
        <v>3</v>
      </c>
      <c r="B9" s="38">
        <v>78866</v>
      </c>
      <c r="C9" s="15">
        <v>38</v>
      </c>
      <c r="D9" s="15">
        <v>9653</v>
      </c>
      <c r="E9" s="16">
        <v>9653</v>
      </c>
      <c r="F9" s="7">
        <f t="shared" si="0"/>
        <v>12.239748434052697</v>
      </c>
      <c r="G9" s="41"/>
      <c r="H9" s="42" t="s">
        <v>34</v>
      </c>
      <c r="I9" s="32" t="s">
        <v>3</v>
      </c>
    </row>
    <row r="10" spans="1:9" s="1" customFormat="1" ht="15" customHeight="1">
      <c r="A10" s="32" t="s">
        <v>4</v>
      </c>
      <c r="B10" s="38">
        <v>357031</v>
      </c>
      <c r="C10" s="15">
        <v>734</v>
      </c>
      <c r="D10" s="15">
        <v>59556</v>
      </c>
      <c r="E10" s="16">
        <f>SUM(D10-H10)</f>
        <v>43495</v>
      </c>
      <c r="F10" s="7">
        <f t="shared" si="0"/>
        <v>12.182415532544793</v>
      </c>
      <c r="G10" s="9">
        <v>15</v>
      </c>
      <c r="H10" s="39">
        <v>16061</v>
      </c>
      <c r="I10" s="32" t="s">
        <v>4</v>
      </c>
    </row>
    <row r="11" spans="1:9" ht="15" customHeight="1">
      <c r="A11" s="32" t="s">
        <v>5</v>
      </c>
      <c r="B11" s="38">
        <v>43093</v>
      </c>
      <c r="C11" s="15">
        <v>113</v>
      </c>
      <c r="D11" s="15">
        <v>14709</v>
      </c>
      <c r="E11" s="16">
        <v>2536</v>
      </c>
      <c r="F11" s="7">
        <f t="shared" si="0"/>
        <v>5.884946511034275</v>
      </c>
      <c r="G11" s="9">
        <v>59</v>
      </c>
      <c r="H11" s="39">
        <v>12173</v>
      </c>
      <c r="I11" s="32" t="s">
        <v>5</v>
      </c>
    </row>
    <row r="12" spans="1:9" s="1" customFormat="1" ht="15" customHeight="1">
      <c r="A12" s="32" t="s">
        <v>6</v>
      </c>
      <c r="B12" s="38">
        <v>45226</v>
      </c>
      <c r="C12" s="15">
        <v>67</v>
      </c>
      <c r="D12" s="15">
        <v>12592</v>
      </c>
      <c r="E12" s="16">
        <f>SUM(D12-H12)</f>
        <v>5937.9</v>
      </c>
      <c r="F12" s="7">
        <f t="shared" si="0"/>
        <v>13.129394596028831</v>
      </c>
      <c r="G12" s="9">
        <v>26</v>
      </c>
      <c r="H12" s="39">
        <v>6654.1</v>
      </c>
      <c r="I12" s="32" t="s">
        <v>6</v>
      </c>
    </row>
    <row r="13" spans="1:9" ht="15" customHeight="1">
      <c r="A13" s="32" t="s">
        <v>43</v>
      </c>
      <c r="B13" s="38">
        <v>131940</v>
      </c>
      <c r="C13" s="15">
        <v>163</v>
      </c>
      <c r="D13" s="15">
        <v>16755</v>
      </c>
      <c r="E13" s="16">
        <v>16188</v>
      </c>
      <c r="F13" s="7">
        <f>PRODUCT(E13/B13)*100</f>
        <v>12.269213278763075</v>
      </c>
      <c r="G13" s="9">
        <v>16</v>
      </c>
      <c r="H13" s="39">
        <v>567</v>
      </c>
      <c r="I13" s="32" t="s">
        <v>43</v>
      </c>
    </row>
    <row r="14" spans="1:9" s="1" customFormat="1" ht="15" customHeight="1">
      <c r="A14" s="32" t="s">
        <v>7</v>
      </c>
      <c r="B14" s="38">
        <v>504782</v>
      </c>
      <c r="C14" s="15">
        <v>567</v>
      </c>
      <c r="D14" s="15">
        <v>97318</v>
      </c>
      <c r="E14" s="16">
        <f>SUM(D14-H14)</f>
        <v>96684</v>
      </c>
      <c r="F14" s="7">
        <f t="shared" si="0"/>
        <v>19.153614827787045</v>
      </c>
      <c r="G14" s="9">
        <v>23</v>
      </c>
      <c r="H14" s="39">
        <v>634</v>
      </c>
      <c r="I14" s="32" t="s">
        <v>7</v>
      </c>
    </row>
    <row r="15" spans="1:9" ht="15" customHeight="1">
      <c r="A15" s="32" t="s">
        <v>8</v>
      </c>
      <c r="B15" s="38">
        <v>338145</v>
      </c>
      <c r="C15" s="15">
        <v>468</v>
      </c>
      <c r="D15" s="15">
        <v>30838</v>
      </c>
      <c r="E15" s="16">
        <v>25272</v>
      </c>
      <c r="F15" s="7">
        <f t="shared" si="0"/>
        <v>7.4737168965976135</v>
      </c>
      <c r="G15" s="9">
        <v>66</v>
      </c>
      <c r="H15" s="39">
        <v>5567</v>
      </c>
      <c r="I15" s="32" t="s">
        <v>8</v>
      </c>
    </row>
    <row r="16" spans="1:9" ht="15" customHeight="1">
      <c r="A16" s="32" t="s">
        <v>9</v>
      </c>
      <c r="B16" s="38">
        <v>549192</v>
      </c>
      <c r="C16" s="15">
        <v>371</v>
      </c>
      <c r="D16" s="15">
        <v>46194</v>
      </c>
      <c r="E16" s="16">
        <v>42933</v>
      </c>
      <c r="F16" s="7">
        <f t="shared" si="0"/>
        <v>7.817484595551283</v>
      </c>
      <c r="G16" s="9">
        <v>62</v>
      </c>
      <c r="H16" s="39">
        <v>3260</v>
      </c>
      <c r="I16" s="32" t="s">
        <v>9</v>
      </c>
    </row>
    <row r="17" spans="1:9" ht="15" customHeight="1">
      <c r="A17" s="32" t="s">
        <v>10</v>
      </c>
      <c r="B17" s="38">
        <v>93030</v>
      </c>
      <c r="C17" s="15">
        <v>55</v>
      </c>
      <c r="D17" s="15">
        <v>13519</v>
      </c>
      <c r="E17" s="16">
        <v>13519</v>
      </c>
      <c r="F17" s="7">
        <f t="shared" si="0"/>
        <v>14.531871439320648</v>
      </c>
      <c r="G17" s="41"/>
      <c r="H17" s="42" t="s">
        <v>34</v>
      </c>
      <c r="I17" s="32" t="s">
        <v>10</v>
      </c>
    </row>
    <row r="18" spans="1:9" ht="15" customHeight="1">
      <c r="A18" s="32" t="s">
        <v>11</v>
      </c>
      <c r="B18" s="38">
        <v>70280</v>
      </c>
      <c r="C18" s="15">
        <v>131</v>
      </c>
      <c r="D18" s="15">
        <v>2815</v>
      </c>
      <c r="E18" s="16">
        <v>2004</v>
      </c>
      <c r="F18" s="7">
        <f t="shared" si="0"/>
        <v>2.851451337507114</v>
      </c>
      <c r="G18" s="9">
        <v>66</v>
      </c>
      <c r="H18" s="39">
        <v>810</v>
      </c>
      <c r="I18" s="32" t="s">
        <v>11</v>
      </c>
    </row>
    <row r="19" spans="1:9" ht="15" customHeight="1">
      <c r="A19" s="32" t="s">
        <v>12</v>
      </c>
      <c r="B19" s="38">
        <v>301333</v>
      </c>
      <c r="C19" s="15">
        <v>594</v>
      </c>
      <c r="D19" s="15">
        <v>43827</v>
      </c>
      <c r="E19" s="16">
        <v>41109</v>
      </c>
      <c r="F19" s="7">
        <f t="shared" si="0"/>
        <v>13.642382347768084</v>
      </c>
      <c r="G19" s="9">
        <v>42</v>
      </c>
      <c r="H19" s="39">
        <v>2719</v>
      </c>
      <c r="I19" s="32" t="s">
        <v>12</v>
      </c>
    </row>
    <row r="20" spans="1:9" ht="15" customHeight="1">
      <c r="A20" s="32" t="s">
        <v>13</v>
      </c>
      <c r="B20" s="38">
        <v>65301</v>
      </c>
      <c r="C20" s="15">
        <v>77</v>
      </c>
      <c r="D20" s="15">
        <v>5435</v>
      </c>
      <c r="E20" s="16">
        <v>5264</v>
      </c>
      <c r="F20" s="7">
        <f t="shared" si="0"/>
        <v>8.061132295064393</v>
      </c>
      <c r="G20" s="9">
        <v>1</v>
      </c>
      <c r="H20" s="39">
        <v>171</v>
      </c>
      <c r="I20" s="32" t="s">
        <v>13</v>
      </c>
    </row>
    <row r="21" spans="1:9" ht="15" customHeight="1">
      <c r="A21" s="32" t="s">
        <v>14</v>
      </c>
      <c r="B21" s="38">
        <v>2597</v>
      </c>
      <c r="C21" s="15">
        <v>12</v>
      </c>
      <c r="D21" s="15">
        <v>139</v>
      </c>
      <c r="E21" s="16">
        <v>139</v>
      </c>
      <c r="F21" s="7">
        <f t="shared" si="0"/>
        <v>5.352329611089719</v>
      </c>
      <c r="G21" s="41"/>
      <c r="H21" s="42" t="s">
        <v>34</v>
      </c>
      <c r="I21" s="32" t="s">
        <v>14</v>
      </c>
    </row>
    <row r="22" spans="1:9" ht="15" customHeight="1">
      <c r="A22" s="32" t="s">
        <v>15</v>
      </c>
      <c r="B22" s="38">
        <v>64589</v>
      </c>
      <c r="C22" s="15">
        <v>98</v>
      </c>
      <c r="D22" s="15">
        <v>6766</v>
      </c>
      <c r="E22" s="16">
        <v>6246</v>
      </c>
      <c r="F22" s="7">
        <f t="shared" si="0"/>
        <v>9.670377308829677</v>
      </c>
      <c r="G22" s="9">
        <v>4</v>
      </c>
      <c r="H22" s="39">
        <v>520</v>
      </c>
      <c r="I22" s="32" t="s">
        <v>15</v>
      </c>
    </row>
    <row r="23" spans="1:9" ht="15" customHeight="1">
      <c r="A23" s="32" t="s">
        <v>16</v>
      </c>
      <c r="B23" s="38">
        <v>316</v>
      </c>
      <c r="C23" s="15">
        <v>12</v>
      </c>
      <c r="D23" s="15">
        <v>14</v>
      </c>
      <c r="E23" s="16">
        <v>14</v>
      </c>
      <c r="F23" s="7">
        <v>4.5</v>
      </c>
      <c r="G23" s="9">
        <v>0</v>
      </c>
      <c r="H23" s="48">
        <v>0</v>
      </c>
      <c r="I23" s="32" t="s">
        <v>41</v>
      </c>
    </row>
    <row r="24" spans="1:9" ht="15" customHeight="1">
      <c r="A24" s="32" t="s">
        <v>17</v>
      </c>
      <c r="B24" s="38">
        <v>41526</v>
      </c>
      <c r="C24" s="15">
        <v>77</v>
      </c>
      <c r="D24" s="15">
        <v>10125</v>
      </c>
      <c r="E24" s="16">
        <v>5231</v>
      </c>
      <c r="F24" s="7">
        <f t="shared" si="0"/>
        <v>12.596927226316042</v>
      </c>
      <c r="G24" s="9">
        <v>6</v>
      </c>
      <c r="H24" s="39">
        <v>4895</v>
      </c>
      <c r="I24" s="32" t="s">
        <v>17</v>
      </c>
    </row>
    <row r="25" spans="1:9" ht="15" customHeight="1">
      <c r="A25" s="32" t="s">
        <v>18</v>
      </c>
      <c r="B25" s="38">
        <v>312685</v>
      </c>
      <c r="C25" s="15">
        <v>124</v>
      </c>
      <c r="D25" s="15">
        <v>50407</v>
      </c>
      <c r="E25" s="16">
        <v>43944</v>
      </c>
      <c r="F25" s="7">
        <f t="shared" si="0"/>
        <v>14.053760173977006</v>
      </c>
      <c r="G25" s="9">
        <v>4</v>
      </c>
      <c r="H25" s="39">
        <v>6463</v>
      </c>
      <c r="I25" s="32" t="s">
        <v>18</v>
      </c>
    </row>
    <row r="26" spans="1:9" ht="15" customHeight="1">
      <c r="A26" s="32" t="s">
        <v>19</v>
      </c>
      <c r="B26" s="38">
        <v>91990</v>
      </c>
      <c r="C26" s="15">
        <v>50</v>
      </c>
      <c r="D26" s="15">
        <v>9956</v>
      </c>
      <c r="E26" s="16">
        <v>9334</v>
      </c>
      <c r="F26" s="7">
        <f t="shared" si="0"/>
        <v>10.146755082074138</v>
      </c>
      <c r="G26" s="9">
        <v>10</v>
      </c>
      <c r="H26" s="39">
        <v>622</v>
      </c>
      <c r="I26" s="32" t="s">
        <v>19</v>
      </c>
    </row>
    <row r="27" spans="1:9" ht="15" customHeight="1">
      <c r="A27" s="32" t="s">
        <v>20</v>
      </c>
      <c r="B27" s="38">
        <v>238345</v>
      </c>
      <c r="C27" s="15">
        <v>108</v>
      </c>
      <c r="D27" s="15">
        <v>29862.16</v>
      </c>
      <c r="E27" s="16">
        <v>28368.6</v>
      </c>
      <c r="F27" s="7">
        <f t="shared" si="0"/>
        <v>11.902326459543938</v>
      </c>
      <c r="G27" s="9">
        <v>1</v>
      </c>
      <c r="H27" s="39">
        <v>1493.59</v>
      </c>
      <c r="I27" s="32" t="s">
        <v>42</v>
      </c>
    </row>
    <row r="28" spans="1:9" s="1" customFormat="1" ht="15" customHeight="1">
      <c r="A28" s="32" t="s">
        <v>21</v>
      </c>
      <c r="B28" s="38">
        <v>414864</v>
      </c>
      <c r="C28" s="15">
        <v>531</v>
      </c>
      <c r="D28" s="15">
        <v>29857</v>
      </c>
      <c r="E28" s="16">
        <f>SUM(D28-H28)</f>
        <v>25839.5</v>
      </c>
      <c r="F28" s="7">
        <f t="shared" si="0"/>
        <v>6.228426665123992</v>
      </c>
      <c r="G28" s="9">
        <v>108</v>
      </c>
      <c r="H28" s="39">
        <v>4017.5</v>
      </c>
      <c r="I28" s="32" t="s">
        <v>21</v>
      </c>
    </row>
    <row r="29" spans="1:9" ht="15" customHeight="1">
      <c r="A29" s="32" t="s">
        <v>22</v>
      </c>
      <c r="B29" s="38">
        <v>20273</v>
      </c>
      <c r="C29" s="15">
        <v>27</v>
      </c>
      <c r="D29" s="15">
        <v>4656</v>
      </c>
      <c r="E29" s="16">
        <v>4653</v>
      </c>
      <c r="F29" s="7">
        <f t="shared" si="0"/>
        <v>22.951709169831798</v>
      </c>
      <c r="G29" s="9">
        <v>1</v>
      </c>
      <c r="H29" s="39">
        <v>3</v>
      </c>
      <c r="I29" s="32" t="s">
        <v>22</v>
      </c>
    </row>
    <row r="30" spans="1:9" ht="15" customHeight="1">
      <c r="A30" s="32" t="s">
        <v>23</v>
      </c>
      <c r="B30" s="38">
        <v>48845</v>
      </c>
      <c r="C30" s="15">
        <v>38</v>
      </c>
      <c r="D30" s="15">
        <v>12236</v>
      </c>
      <c r="E30" s="16">
        <v>12236</v>
      </c>
      <c r="F30" s="7">
        <f t="shared" si="0"/>
        <v>25.050670488279252</v>
      </c>
      <c r="G30" s="41"/>
      <c r="H30" s="42" t="s">
        <v>34</v>
      </c>
      <c r="I30" s="32" t="s">
        <v>23</v>
      </c>
    </row>
    <row r="31" spans="1:9" ht="15" customHeight="1" thickBot="1">
      <c r="A31" s="33" t="s">
        <v>38</v>
      </c>
      <c r="B31" s="40">
        <v>244820</v>
      </c>
      <c r="C31" s="43">
        <v>268</v>
      </c>
      <c r="D31" s="43">
        <v>16253</v>
      </c>
      <c r="E31" s="44">
        <f>SUM(D31-H31)</f>
        <v>15352</v>
      </c>
      <c r="F31" s="45">
        <f t="shared" si="0"/>
        <v>6.270729515562453</v>
      </c>
      <c r="G31" s="46">
        <v>4</v>
      </c>
      <c r="H31" s="47">
        <v>901</v>
      </c>
      <c r="I31" s="33" t="s">
        <v>38</v>
      </c>
    </row>
    <row r="32" spans="1:9" ht="15" customHeight="1" thickBot="1">
      <c r="A32" s="34" t="s">
        <v>27</v>
      </c>
      <c r="B32" s="29">
        <f>SUM(B5:B31)</f>
        <v>4290102</v>
      </c>
      <c r="C32" s="18">
        <f>SUM(C5:C31)</f>
        <v>5174</v>
      </c>
      <c r="D32" s="18">
        <f>SUM(D5:D31)</f>
        <v>560636.1599999999</v>
      </c>
      <c r="E32" s="19">
        <f>SUM(E5:E31)</f>
        <v>492230.19999999995</v>
      </c>
      <c r="F32" s="20">
        <f t="shared" si="0"/>
        <v>11.473624636430554</v>
      </c>
      <c r="G32" s="21">
        <f>SUM(G5:G31)</f>
        <v>533</v>
      </c>
      <c r="H32" s="37">
        <f>SUM(H5:H31)</f>
        <v>68406.98999999999</v>
      </c>
      <c r="I32" s="34" t="s">
        <v>27</v>
      </c>
    </row>
    <row r="33" spans="1:8" ht="12.75">
      <c r="A33" s="3"/>
      <c r="B33" s="12"/>
      <c r="C33" s="12"/>
      <c r="D33" s="12"/>
      <c r="E33" s="14"/>
      <c r="F33" s="6"/>
      <c r="G33" s="5"/>
      <c r="H33" s="14"/>
    </row>
    <row r="34" ht="12.75">
      <c r="A34" t="s">
        <v>36</v>
      </c>
    </row>
    <row r="35" ht="12.75">
      <c r="A35" t="s">
        <v>46</v>
      </c>
    </row>
    <row r="36" ht="12.75">
      <c r="A36" t="s">
        <v>47</v>
      </c>
    </row>
    <row r="37" ht="12.75">
      <c r="A37" t="s">
        <v>37</v>
      </c>
    </row>
  </sheetData>
  <printOptions/>
  <pageMargins left="0.5511811023622047" right="0.35433070866141736" top="0.7874015748031497" bottom="0.1968503937007874" header="0.1968503937007874" footer="0.5118110236220472"/>
  <pageSetup horizontalDpi="300" verticalDpi="300" orientation="landscape" paperSize="9" r:id="rId2"/>
  <ignoredErrors>
    <ignoredError sqref="F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CHARBONNEAU Danny (ENV)</cp:lastModifiedBy>
  <cp:lastPrinted>2009-02-04T10:35:55Z</cp:lastPrinted>
  <dcterms:created xsi:type="dcterms:W3CDTF">2009-01-18T15:43:00Z</dcterms:created>
  <dcterms:modified xsi:type="dcterms:W3CDTF">2010-11-26T09:05:13Z</dcterms:modified>
  <cp:category/>
  <cp:version/>
  <cp:contentType/>
  <cp:contentStatus/>
</cp:coreProperties>
</file>